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42"/>
  </bookViews>
  <sheets>
    <sheet name="AIP Land Redress Analysis" sheetId="1" r:id="rId1"/>
  </sheets>
  <calcPr calcId="145621"/>
</workbook>
</file>

<file path=xl/calcChain.xml><?xml version="1.0" encoding="utf-8"?>
<calcChain xmlns="http://schemas.openxmlformats.org/spreadsheetml/2006/main">
  <c r="C77" i="1" l="1"/>
  <c r="C78" i="1" s="1"/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C25" i="1"/>
  <c r="C26" i="1" s="1"/>
  <c r="D25" i="1" l="1"/>
  <c r="D26" i="1" s="1"/>
</calcChain>
</file>

<file path=xl/sharedStrings.xml><?xml version="1.0" encoding="utf-8"?>
<sst xmlns="http://schemas.openxmlformats.org/spreadsheetml/2006/main" count="135" uniqueCount="111">
  <si>
    <t>Description – North Auckland Land District</t>
  </si>
  <si>
    <t>Specific conditions or encumbrances (known at the time of Agreement in Principle)</t>
  </si>
  <si>
    <t>Stony Creek Station (Map 1)</t>
  </si>
  <si>
    <t>Part Section 5 SO 64294 (approximately 450 hectares) subject to a 30 year covenant over the coastal farm block in recognition of the block’s high cultural, historical and spiritual significance to Ngatikahu ki Whangaroa. See paragraphs 15 and 17</t>
  </si>
  <si>
    <t>Thomson Block (Map 2)</t>
  </si>
  <si>
    <t>Subject to an archaeological covenant to protect registered archaeological sites. See paragraphs 15 and 17</t>
  </si>
  <si>
    <t>Clarke Block (Map 3)</t>
  </si>
  <si>
    <t>Land Area</t>
  </si>
  <si>
    <t>Section 1 SO 64554, Sections 1, 2, 3, 4, 5 and 6 SO 64294, Sections 7 and 8 SO 64295, Sections 9, 10, 11, 12 and 13 SO 64330 and Lots 2, 3 and 4 DP 112590</t>
  </si>
  <si>
    <t>Lots 1, 2 and 3 DP 164336 and Section 2 SO 59412</t>
  </si>
  <si>
    <t>Section 27, Block VI, Mangonui Survey District</t>
  </si>
  <si>
    <t>Subject to a conservation covenant to maintain conservation values including public access (see paragraph 28)</t>
  </si>
  <si>
    <t>Subject to a conservation covenant to maintain conservation values including public access</t>
  </si>
  <si>
    <t>Pukeānginga / Kiwitahi Urupā (Map 4)</t>
  </si>
  <si>
    <t>Temahani Urupā (Map 5)</t>
  </si>
  <si>
    <t>Opakau Urupā (Map 6)</t>
  </si>
  <si>
    <t>Allotments 88A and 88B Parish of Mangonui East</t>
  </si>
  <si>
    <t>Section 74 Block II Mangonui Survey District</t>
  </si>
  <si>
    <t>Allotments 88C and 88D Parish of Mangonui East</t>
  </si>
  <si>
    <t>Taemaro to Tokomata (Map 7)</t>
  </si>
  <si>
    <t>Parts Section 1 and Part Section 4 Block II Mangonui Survey District (subject to survey)</t>
  </si>
  <si>
    <t>Paekauri Site (Map 8)</t>
  </si>
  <si>
    <t>Part Allotment 141 Parish of Mangonui East (subject to survey)</t>
  </si>
  <si>
    <t>Subject to reserve status to maintain conservation values including public access</t>
  </si>
  <si>
    <t>Pear Tree Bay Site (Map 9)</t>
  </si>
  <si>
    <t>Part Section 1 Block III Whangaroa Survey District (subject to survey). See paragraph 29</t>
  </si>
  <si>
    <t>Western end of Kowhairoa Peninsula Site (Map 10)</t>
  </si>
  <si>
    <t>Part Section 1 Block III Whangaroa Survey District (subject to survey). See paragraph 300</t>
  </si>
  <si>
    <t>Eastern end of Kowhairoa Peninsula Site (Map 11)</t>
  </si>
  <si>
    <t>Part Section 1 Block III Whangaroa Survey District (subject to survey). See paragraph 30</t>
  </si>
  <si>
    <t>Kowhairoa Urupä Site (Map 12)</t>
  </si>
  <si>
    <t>Part Section 1 Block III Whangaroa Survey District (subject to survey) See paragraph 30</t>
  </si>
  <si>
    <t>Waihi Bay Site (Map 13)</t>
  </si>
  <si>
    <t>Subject to survey</t>
  </si>
  <si>
    <t>TOTAL (hectres)</t>
  </si>
  <si>
    <t>TOTAL (acres)</t>
  </si>
  <si>
    <t>If sold within 30 years half of proceeds go to Government</t>
  </si>
  <si>
    <t>Government Restrictions</t>
  </si>
  <si>
    <t>Conservation Covenent</t>
  </si>
  <si>
    <t>Historic Reserve Covenent</t>
  </si>
  <si>
    <t>Reserve Covenent</t>
  </si>
  <si>
    <t>Kowhairoa Peninsula (Map 18)</t>
  </si>
  <si>
    <t>Matakaraka block B1 (Map 18)</t>
  </si>
  <si>
    <t>Matakaraka block B2B (Map 18)</t>
  </si>
  <si>
    <t>Matakaraka block B3 (Map 18)</t>
  </si>
  <si>
    <t>Block III Whangaroa Survey District held in Gazette 1981 p 2922. See paragraph 30</t>
  </si>
  <si>
    <t>Matakaraka B1 held in Gazette 1981 p 2922</t>
  </si>
  <si>
    <t>Joint Advisory Committee</t>
  </si>
  <si>
    <t>Matakaraka B3 held in Gazette 1981 p 2922</t>
  </si>
  <si>
    <t>Matakaraka B2B held in Gazette 1981 p 2922</t>
  </si>
  <si>
    <t>Actually Returned</t>
  </si>
  <si>
    <t>Whakaangi Scenic Reserve (Map 14)</t>
  </si>
  <si>
    <t>Paekauri (Map 15)</t>
  </si>
  <si>
    <t>Oruaiti River (Map 16)</t>
  </si>
  <si>
    <t>Akatere (Map 17)</t>
  </si>
  <si>
    <t>Vest fee simple</t>
  </si>
  <si>
    <t>Statutory Acknowledgement</t>
  </si>
  <si>
    <t>Statutory Acknowledgement and Deed of Recognition</t>
  </si>
  <si>
    <t>Redress</t>
  </si>
  <si>
    <t>Archaeological Covenant</t>
  </si>
  <si>
    <t>Transfer fee simple</t>
  </si>
  <si>
    <t>Overlay classification</t>
  </si>
  <si>
    <t>Waiaua B</t>
  </si>
  <si>
    <t>Waiaua C</t>
  </si>
  <si>
    <t>Waiaua D</t>
  </si>
  <si>
    <t>Waiaua A1C</t>
  </si>
  <si>
    <t>Waiaua A1A</t>
  </si>
  <si>
    <t>Taimaro No 1</t>
  </si>
  <si>
    <t>Taimaro Part</t>
  </si>
  <si>
    <t>Taimaro 2B</t>
  </si>
  <si>
    <t>Waimahana C2</t>
  </si>
  <si>
    <t>Waimahana C No 1</t>
  </si>
  <si>
    <t>Waimahana D No.3 A</t>
  </si>
  <si>
    <t>Waimahana D No 3 B Sec 1</t>
  </si>
  <si>
    <t>Waimahana D No.2</t>
  </si>
  <si>
    <t>Waimahana D3B3</t>
  </si>
  <si>
    <t>Waimahana D3B2</t>
  </si>
  <si>
    <t>Waimahana A</t>
  </si>
  <si>
    <t>Waimahana B</t>
  </si>
  <si>
    <t>Waimahana D No 1</t>
  </si>
  <si>
    <t>Allotment 86A Parish of Mangonui East</t>
  </si>
  <si>
    <t>Allotments 123 and 124 Parish of Mangonui East</t>
  </si>
  <si>
    <t>Lot 1 Deposited Plan 68122 Part North Eastern Portion Allotment 62 Parish of Mangonui East</t>
  </si>
  <si>
    <t>Mangonui East Parish North Eastern Portion Allotment 62</t>
  </si>
  <si>
    <t>Whakapaku Parish Section 11A</t>
  </si>
  <si>
    <t>Whakapaku Parish Section 11B</t>
  </si>
  <si>
    <t>Lot 1 DP 208307 Part Section 10 Block VII Mangonui SD</t>
  </si>
  <si>
    <t>Mangataraire</t>
  </si>
  <si>
    <t>Taupo 8B</t>
  </si>
  <si>
    <t>Taupo 26 (Succession Not Recorded)</t>
  </si>
  <si>
    <t>Taupo 10 &amp; 25 (Succession Not Recorded)</t>
  </si>
  <si>
    <t>Taupo 9</t>
  </si>
  <si>
    <t>Taupo No 11</t>
  </si>
  <si>
    <t>Taupo No13</t>
  </si>
  <si>
    <t>Taupo 18A</t>
  </si>
  <si>
    <t>Taupo No14B</t>
  </si>
  <si>
    <t>Taupo No 20B</t>
  </si>
  <si>
    <t>Taupo 15</t>
  </si>
  <si>
    <t>Taupo 16</t>
  </si>
  <si>
    <t>Taupo No 20A</t>
  </si>
  <si>
    <t>Taupo No 19B</t>
  </si>
  <si>
    <t>Taupo No 19A</t>
  </si>
  <si>
    <t>Taupo No.19 C</t>
  </si>
  <si>
    <t>Taupo 24B</t>
  </si>
  <si>
    <t>Taupo 17</t>
  </si>
  <si>
    <t>Taupo 21B</t>
  </si>
  <si>
    <t>Taupo 23C</t>
  </si>
  <si>
    <t>Taupo 23B1</t>
  </si>
  <si>
    <t>Taupo 23B2</t>
  </si>
  <si>
    <t>Redress Asset/Site as per AIP</t>
  </si>
  <si>
    <t>Maori Freehold Land (source: www.maorilandonline.govt.nz)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</si>
</sst>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94D3A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8"/>
  <sheetViews>
    <sheetView tabSelected="1" topLeftCell="A64" workbookViewId="0">
      <selection activeCell="B29" sqref="B29"/>
    </sheetView>
  </sheetViews>
  <sheetFormatPr defaultRowHeight="15" x14ac:dyDescent="0.25"/>
  <cols>
    <col min="2" max="2" width="55" bestFit="1" customWidth="1"/>
    <col min="3" max="3" width="9.7109375" bestFit="1" customWidth="1"/>
    <col min="4" max="4" width="9.7109375" style="5" customWidth="1"/>
    <col min="5" max="5" width="27.42578125" style="5" customWidth="1"/>
    <col min="6" max="6" width="28" style="11" customWidth="1"/>
    <col min="7" max="7" width="79.5703125" style="5" customWidth="1"/>
    <col min="8" max="8" width="73.28515625" style="5" customWidth="1"/>
  </cols>
  <sheetData>
    <row r="2" spans="2:9" ht="30" x14ac:dyDescent="0.25">
      <c r="B2" s="1" t="s">
        <v>109</v>
      </c>
      <c r="C2" s="1" t="s">
        <v>7</v>
      </c>
      <c r="D2" s="6" t="s">
        <v>50</v>
      </c>
      <c r="E2" s="9" t="s">
        <v>58</v>
      </c>
      <c r="F2" s="9" t="s">
        <v>37</v>
      </c>
      <c r="G2" s="4" t="s">
        <v>0</v>
      </c>
      <c r="H2" s="4" t="s">
        <v>1</v>
      </c>
      <c r="I2" s="1"/>
    </row>
    <row r="3" spans="2:9" ht="60" x14ac:dyDescent="0.25">
      <c r="B3" t="s">
        <v>2</v>
      </c>
      <c r="C3" s="2">
        <v>2275.2786000000001</v>
      </c>
      <c r="D3" s="7">
        <f>C3</f>
        <v>2275.2786000000001</v>
      </c>
      <c r="E3" s="5" t="s">
        <v>60</v>
      </c>
      <c r="F3" s="10" t="s">
        <v>36</v>
      </c>
      <c r="G3" s="5" t="s">
        <v>8</v>
      </c>
      <c r="H3" s="5" t="s">
        <v>3</v>
      </c>
    </row>
    <row r="4" spans="2:9" ht="30" x14ac:dyDescent="0.25">
      <c r="B4" t="s">
        <v>4</v>
      </c>
      <c r="C4" s="2">
        <v>390.09739999999999</v>
      </c>
      <c r="D4" s="7">
        <f t="shared" ref="D4:D15" si="0">C4</f>
        <v>390.09739999999999</v>
      </c>
      <c r="E4" s="5" t="s">
        <v>60</v>
      </c>
      <c r="F4" s="10" t="s">
        <v>59</v>
      </c>
      <c r="G4" s="5" t="s">
        <v>9</v>
      </c>
      <c r="H4" s="5" t="s">
        <v>5</v>
      </c>
    </row>
    <row r="5" spans="2:9" ht="30" x14ac:dyDescent="0.25">
      <c r="B5" t="s">
        <v>6</v>
      </c>
      <c r="C5" s="2">
        <v>380.4</v>
      </c>
      <c r="D5" s="7">
        <f t="shared" si="0"/>
        <v>380.4</v>
      </c>
      <c r="E5" s="5" t="s">
        <v>60</v>
      </c>
      <c r="F5" s="10" t="s">
        <v>59</v>
      </c>
      <c r="G5" s="5" t="s">
        <v>10</v>
      </c>
      <c r="H5" s="5" t="s">
        <v>5</v>
      </c>
    </row>
    <row r="6" spans="2:9" x14ac:dyDescent="0.25">
      <c r="B6" t="s">
        <v>13</v>
      </c>
      <c r="C6" s="2">
        <v>12.292299999999999</v>
      </c>
      <c r="D6" s="7">
        <f t="shared" si="0"/>
        <v>12.292299999999999</v>
      </c>
      <c r="E6" s="5" t="s">
        <v>55</v>
      </c>
      <c r="F6" s="10"/>
      <c r="G6" s="5" t="s">
        <v>16</v>
      </c>
    </row>
    <row r="7" spans="2:9" x14ac:dyDescent="0.25">
      <c r="B7" t="s">
        <v>14</v>
      </c>
      <c r="C7" s="2">
        <v>6.0701999999999998</v>
      </c>
      <c r="D7" s="7">
        <f t="shared" si="0"/>
        <v>6.0701999999999998</v>
      </c>
      <c r="E7" s="5" t="s">
        <v>55</v>
      </c>
      <c r="F7" s="10"/>
      <c r="G7" s="5" t="s">
        <v>17</v>
      </c>
    </row>
    <row r="8" spans="2:9" x14ac:dyDescent="0.25">
      <c r="B8" t="s">
        <v>15</v>
      </c>
      <c r="C8" s="2">
        <v>9.4542999999999999</v>
      </c>
      <c r="D8" s="7">
        <f t="shared" si="0"/>
        <v>9.4542999999999999</v>
      </c>
      <c r="E8" s="5" t="s">
        <v>55</v>
      </c>
      <c r="F8" s="10"/>
      <c r="G8" s="5" t="s">
        <v>18</v>
      </c>
    </row>
    <row r="9" spans="2:9" ht="30" x14ac:dyDescent="0.25">
      <c r="B9" t="s">
        <v>19</v>
      </c>
      <c r="C9" s="2">
        <v>40</v>
      </c>
      <c r="D9" s="7">
        <f t="shared" si="0"/>
        <v>40</v>
      </c>
      <c r="E9" s="5" t="s">
        <v>55</v>
      </c>
      <c r="F9" s="10" t="s">
        <v>38</v>
      </c>
      <c r="G9" s="5" t="s">
        <v>20</v>
      </c>
      <c r="H9" s="5" t="s">
        <v>11</v>
      </c>
    </row>
    <row r="10" spans="2:9" ht="30" x14ac:dyDescent="0.25">
      <c r="B10" t="s">
        <v>21</v>
      </c>
      <c r="C10" s="2">
        <v>10.9</v>
      </c>
      <c r="D10" s="7">
        <f t="shared" si="0"/>
        <v>10.9</v>
      </c>
      <c r="E10" s="5" t="s">
        <v>55</v>
      </c>
      <c r="F10" s="10" t="s">
        <v>38</v>
      </c>
      <c r="G10" s="5" t="s">
        <v>22</v>
      </c>
      <c r="H10" s="5" t="s">
        <v>12</v>
      </c>
    </row>
    <row r="11" spans="2:9" x14ac:dyDescent="0.25">
      <c r="B11" t="s">
        <v>24</v>
      </c>
      <c r="C11" s="2">
        <v>0.4</v>
      </c>
      <c r="D11" s="7">
        <f t="shared" si="0"/>
        <v>0.4</v>
      </c>
      <c r="E11" s="5" t="s">
        <v>55</v>
      </c>
      <c r="F11" s="10"/>
      <c r="G11" s="5" t="s">
        <v>25</v>
      </c>
    </row>
    <row r="12" spans="2:9" ht="30" x14ac:dyDescent="0.25">
      <c r="B12" t="s">
        <v>26</v>
      </c>
      <c r="C12" s="2">
        <v>73</v>
      </c>
      <c r="D12" s="7">
        <f t="shared" si="0"/>
        <v>73</v>
      </c>
      <c r="E12" s="5" t="s">
        <v>55</v>
      </c>
      <c r="F12" s="10" t="s">
        <v>39</v>
      </c>
      <c r="G12" s="5" t="s">
        <v>27</v>
      </c>
    </row>
    <row r="13" spans="2:9" x14ac:dyDescent="0.25">
      <c r="B13" t="s">
        <v>28</v>
      </c>
      <c r="C13" s="2">
        <v>62.4</v>
      </c>
      <c r="D13" s="7">
        <f t="shared" si="0"/>
        <v>62.4</v>
      </c>
      <c r="E13" s="5" t="s">
        <v>55</v>
      </c>
      <c r="F13" s="10" t="s">
        <v>39</v>
      </c>
      <c r="G13" s="5" t="s">
        <v>29</v>
      </c>
    </row>
    <row r="14" spans="2:9" x14ac:dyDescent="0.25">
      <c r="B14" t="s">
        <v>30</v>
      </c>
      <c r="C14" s="2">
        <v>1.6</v>
      </c>
      <c r="D14" s="7">
        <f t="shared" si="0"/>
        <v>1.6</v>
      </c>
      <c r="E14" s="5" t="s">
        <v>55</v>
      </c>
      <c r="F14" s="10" t="s">
        <v>39</v>
      </c>
      <c r="G14" s="5" t="s">
        <v>31</v>
      </c>
    </row>
    <row r="15" spans="2:9" ht="30" x14ac:dyDescent="0.25">
      <c r="B15" t="s">
        <v>32</v>
      </c>
      <c r="C15" s="2">
        <v>1</v>
      </c>
      <c r="D15" s="7">
        <f t="shared" si="0"/>
        <v>1</v>
      </c>
      <c r="E15" s="5" t="s">
        <v>55</v>
      </c>
      <c r="F15" s="10" t="s">
        <v>40</v>
      </c>
      <c r="G15" s="5" t="s">
        <v>33</v>
      </c>
      <c r="H15" s="5" t="s">
        <v>23</v>
      </c>
    </row>
    <row r="16" spans="2:9" x14ac:dyDescent="0.25">
      <c r="B16" t="s">
        <v>51</v>
      </c>
      <c r="C16" s="2">
        <v>59.831499999999998</v>
      </c>
      <c r="D16" s="7"/>
      <c r="E16" s="5" t="s">
        <v>61</v>
      </c>
      <c r="F16" s="10"/>
    </row>
    <row r="17" spans="2:7" x14ac:dyDescent="0.25">
      <c r="B17" t="s">
        <v>52</v>
      </c>
      <c r="C17" s="2">
        <v>238</v>
      </c>
      <c r="D17" s="7"/>
      <c r="E17" s="5" t="s">
        <v>56</v>
      </c>
      <c r="F17" s="10"/>
    </row>
    <row r="18" spans="2:7" x14ac:dyDescent="0.25">
      <c r="B18" t="s">
        <v>53</v>
      </c>
      <c r="C18" s="2"/>
      <c r="D18" s="7"/>
      <c r="E18" s="5" t="s">
        <v>56</v>
      </c>
      <c r="F18" s="10"/>
    </row>
    <row r="19" spans="2:7" ht="30" x14ac:dyDescent="0.25">
      <c r="B19" t="s">
        <v>54</v>
      </c>
      <c r="C19" s="2">
        <v>42.76</v>
      </c>
      <c r="D19" s="7"/>
      <c r="E19" s="5" t="s">
        <v>57</v>
      </c>
      <c r="F19" s="10" t="s">
        <v>39</v>
      </c>
    </row>
    <row r="20" spans="2:7" x14ac:dyDescent="0.25">
      <c r="B20" t="s">
        <v>41</v>
      </c>
      <c r="C20">
        <v>285.91039999999998</v>
      </c>
      <c r="F20" s="11" t="s">
        <v>47</v>
      </c>
      <c r="G20" s="5" t="s">
        <v>45</v>
      </c>
    </row>
    <row r="21" spans="2:7" x14ac:dyDescent="0.25">
      <c r="B21" t="s">
        <v>42</v>
      </c>
      <c r="C21">
        <v>23.5425</v>
      </c>
      <c r="F21" s="11" t="s">
        <v>47</v>
      </c>
      <c r="G21" s="5" t="s">
        <v>46</v>
      </c>
    </row>
    <row r="22" spans="2:7" x14ac:dyDescent="0.25">
      <c r="B22" t="s">
        <v>43</v>
      </c>
      <c r="C22">
        <v>33.816499999999998</v>
      </c>
      <c r="F22" s="11" t="s">
        <v>47</v>
      </c>
      <c r="G22" s="5" t="s">
        <v>49</v>
      </c>
    </row>
    <row r="23" spans="2:7" x14ac:dyDescent="0.25">
      <c r="B23" t="s">
        <v>44</v>
      </c>
      <c r="C23">
        <v>74.080200000000005</v>
      </c>
      <c r="F23" s="11" t="s">
        <v>47</v>
      </c>
      <c r="G23" s="5" t="s">
        <v>48</v>
      </c>
    </row>
    <row r="24" spans="2:7" x14ac:dyDescent="0.25">
      <c r="C24" s="2"/>
      <c r="D24" s="7"/>
      <c r="E24" s="7"/>
      <c r="F24" s="10"/>
    </row>
    <row r="25" spans="2:7" x14ac:dyDescent="0.25">
      <c r="B25" s="1" t="s">
        <v>34</v>
      </c>
      <c r="C25" s="3">
        <f>SUM(C3:C24)</f>
        <v>4020.8339000000005</v>
      </c>
      <c r="D25" s="8">
        <f>SUM(D3:D24)</f>
        <v>3262.8928000000005</v>
      </c>
      <c r="E25" s="8"/>
      <c r="F25" s="12"/>
    </row>
    <row r="26" spans="2:7" x14ac:dyDescent="0.25">
      <c r="B26" s="1" t="s">
        <v>35</v>
      </c>
      <c r="C26" s="3">
        <f>C25*2.5</f>
        <v>10052.084750000002</v>
      </c>
      <c r="D26" s="8">
        <f>D25*2.5</f>
        <v>8157.2320000000018</v>
      </c>
      <c r="E26" s="8"/>
      <c r="F26" s="12"/>
    </row>
    <row r="27" spans="2:7" x14ac:dyDescent="0.25">
      <c r="B27" s="1"/>
      <c r="C27" s="3"/>
      <c r="D27" s="8"/>
      <c r="E27" s="8"/>
      <c r="F27" s="12"/>
    </row>
    <row r="28" spans="2:7" x14ac:dyDescent="0.25">
      <c r="B28" s="1" t="s">
        <v>110</v>
      </c>
      <c r="C28" s="3" t="s">
        <v>7</v>
      </c>
      <c r="D28" s="8"/>
      <c r="E28" s="8"/>
      <c r="F28" s="12"/>
    </row>
    <row r="29" spans="2:7" x14ac:dyDescent="0.25">
      <c r="B29" s="13" t="s">
        <v>62</v>
      </c>
      <c r="C29" s="14">
        <v>22.222200000000001</v>
      </c>
    </row>
    <row r="30" spans="2:7" x14ac:dyDescent="0.25">
      <c r="B30" s="13" t="s">
        <v>63</v>
      </c>
      <c r="C30" s="14">
        <v>22.222200000000001</v>
      </c>
    </row>
    <row r="31" spans="2:7" x14ac:dyDescent="0.25">
      <c r="B31" s="13" t="s">
        <v>64</v>
      </c>
      <c r="C31" s="14">
        <v>9.5100999999999996</v>
      </c>
    </row>
    <row r="32" spans="2:7" x14ac:dyDescent="0.25">
      <c r="B32" s="13" t="s">
        <v>65</v>
      </c>
      <c r="C32" s="14">
        <v>0.74539999999999995</v>
      </c>
    </row>
    <row r="33" spans="2:3" x14ac:dyDescent="0.25">
      <c r="B33" s="13" t="s">
        <v>66</v>
      </c>
      <c r="C33" s="14">
        <v>0.17499999999999999</v>
      </c>
    </row>
    <row r="34" spans="2:3" x14ac:dyDescent="0.25">
      <c r="B34" s="13" t="s">
        <v>67</v>
      </c>
      <c r="C34" s="14">
        <v>6.1715</v>
      </c>
    </row>
    <row r="35" spans="2:3" x14ac:dyDescent="0.25">
      <c r="B35" s="13" t="s">
        <v>68</v>
      </c>
      <c r="C35" s="14">
        <v>2.5545</v>
      </c>
    </row>
    <row r="36" spans="2:3" x14ac:dyDescent="0.25">
      <c r="B36" s="13" t="s">
        <v>69</v>
      </c>
      <c r="C36" s="14">
        <v>30.0168</v>
      </c>
    </row>
    <row r="37" spans="2:3" x14ac:dyDescent="0.25">
      <c r="B37" s="13" t="s">
        <v>70</v>
      </c>
      <c r="C37" s="14">
        <v>61.461599999999997</v>
      </c>
    </row>
    <row r="38" spans="2:3" x14ac:dyDescent="0.25">
      <c r="B38" s="13" t="s">
        <v>71</v>
      </c>
      <c r="C38" s="14">
        <v>30.705500000000001</v>
      </c>
    </row>
    <row r="39" spans="2:3" x14ac:dyDescent="0.25">
      <c r="B39" s="13" t="s">
        <v>72</v>
      </c>
      <c r="C39" s="14">
        <v>52.305599999999998</v>
      </c>
    </row>
    <row r="40" spans="2:3" x14ac:dyDescent="0.25">
      <c r="B40" s="13" t="s">
        <v>73</v>
      </c>
      <c r="C40" s="14">
        <v>35.473199999999999</v>
      </c>
    </row>
    <row r="41" spans="2:3" x14ac:dyDescent="0.25">
      <c r="B41" s="13" t="s">
        <v>74</v>
      </c>
      <c r="C41" s="14">
        <v>0.80930000000000002</v>
      </c>
    </row>
    <row r="42" spans="2:3" x14ac:dyDescent="0.25">
      <c r="B42" s="13" t="s">
        <v>75</v>
      </c>
      <c r="C42" s="14">
        <v>0.20230000000000001</v>
      </c>
    </row>
    <row r="43" spans="2:3" x14ac:dyDescent="0.25">
      <c r="B43" s="13" t="s">
        <v>76</v>
      </c>
      <c r="C43" s="14">
        <v>51.635300000000001</v>
      </c>
    </row>
    <row r="44" spans="2:3" x14ac:dyDescent="0.25">
      <c r="B44" s="13" t="s">
        <v>77</v>
      </c>
      <c r="C44" s="14">
        <v>1.6187</v>
      </c>
    </row>
    <row r="45" spans="2:3" x14ac:dyDescent="0.25">
      <c r="B45" s="13" t="s">
        <v>78</v>
      </c>
      <c r="C45" s="14">
        <v>8.8422999999999998</v>
      </c>
    </row>
    <row r="46" spans="2:3" x14ac:dyDescent="0.25">
      <c r="B46" s="13" t="s">
        <v>79</v>
      </c>
      <c r="C46" s="14">
        <v>21.999700000000001</v>
      </c>
    </row>
    <row r="47" spans="2:3" x14ac:dyDescent="0.25">
      <c r="B47" s="13" t="s">
        <v>80</v>
      </c>
      <c r="C47" s="14">
        <v>108.12179999999999</v>
      </c>
    </row>
    <row r="48" spans="2:3" x14ac:dyDescent="0.25">
      <c r="B48" s="13" t="s">
        <v>81</v>
      </c>
      <c r="C48" s="14">
        <v>0.99260000000000004</v>
      </c>
    </row>
    <row r="49" spans="2:3" ht="30" x14ac:dyDescent="0.25">
      <c r="B49" s="13" t="s">
        <v>82</v>
      </c>
      <c r="C49" s="14">
        <v>2.0646</v>
      </c>
    </row>
    <row r="50" spans="2:3" x14ac:dyDescent="0.25">
      <c r="B50" s="13" t="s">
        <v>83</v>
      </c>
      <c r="C50" s="14">
        <v>21.105599999999999</v>
      </c>
    </row>
    <row r="51" spans="2:3" x14ac:dyDescent="0.25">
      <c r="B51" s="13" t="s">
        <v>84</v>
      </c>
      <c r="C51" s="14">
        <v>20.234200000000001</v>
      </c>
    </row>
    <row r="52" spans="2:3" x14ac:dyDescent="0.25">
      <c r="B52" s="13" t="s">
        <v>85</v>
      </c>
      <c r="C52" s="14">
        <v>20.3809</v>
      </c>
    </row>
    <row r="53" spans="2:3" x14ac:dyDescent="0.25">
      <c r="B53" s="13" t="s">
        <v>86</v>
      </c>
      <c r="C53" s="14">
        <v>0.42180000000000001</v>
      </c>
    </row>
    <row r="54" spans="2:3" x14ac:dyDescent="0.25">
      <c r="B54" s="13" t="s">
        <v>87</v>
      </c>
      <c r="C54" s="15">
        <v>46.538800000000002</v>
      </c>
    </row>
    <row r="55" spans="2:3" x14ac:dyDescent="0.25">
      <c r="B55" s="13" t="s">
        <v>88</v>
      </c>
      <c r="C55" s="14">
        <v>22.507999999999999</v>
      </c>
    </row>
    <row r="56" spans="2:3" x14ac:dyDescent="0.25">
      <c r="B56" s="13" t="s">
        <v>89</v>
      </c>
      <c r="C56" s="14">
        <v>0.26640000000000003</v>
      </c>
    </row>
    <row r="57" spans="2:3" x14ac:dyDescent="0.25">
      <c r="B57" s="13" t="s">
        <v>90</v>
      </c>
      <c r="C57" s="14">
        <v>0.44519999999999998</v>
      </c>
    </row>
    <row r="58" spans="2:3" x14ac:dyDescent="0.25">
      <c r="B58" s="13" t="s">
        <v>91</v>
      </c>
      <c r="C58" s="14">
        <v>8.7185000000000006</v>
      </c>
    </row>
    <row r="59" spans="2:3" x14ac:dyDescent="0.25">
      <c r="B59" s="13" t="s">
        <v>92</v>
      </c>
      <c r="C59" s="14">
        <v>4.1403999999999996</v>
      </c>
    </row>
    <row r="60" spans="2:3" x14ac:dyDescent="0.25">
      <c r="B60" s="13" t="s">
        <v>93</v>
      </c>
      <c r="C60" s="14">
        <v>8.4300999999999995</v>
      </c>
    </row>
    <row r="61" spans="2:3" x14ac:dyDescent="0.25">
      <c r="B61" s="13" t="s">
        <v>94</v>
      </c>
      <c r="C61" s="14">
        <v>12.7475</v>
      </c>
    </row>
    <row r="62" spans="2:3" x14ac:dyDescent="0.25">
      <c r="B62" s="13" t="s">
        <v>95</v>
      </c>
      <c r="C62" s="14">
        <v>30.7712</v>
      </c>
    </row>
    <row r="63" spans="2:3" x14ac:dyDescent="0.25">
      <c r="B63" s="13" t="s">
        <v>96</v>
      </c>
      <c r="C63" s="14">
        <v>8.6805000000000003</v>
      </c>
    </row>
    <row r="64" spans="2:3" x14ac:dyDescent="0.25">
      <c r="B64" s="13" t="s">
        <v>97</v>
      </c>
      <c r="C64" s="14">
        <v>5.7337999999999996</v>
      </c>
    </row>
    <row r="65" spans="2:3" x14ac:dyDescent="0.25">
      <c r="B65" s="13" t="s">
        <v>98</v>
      </c>
      <c r="C65" s="14">
        <v>12.7349</v>
      </c>
    </row>
    <row r="66" spans="2:3" x14ac:dyDescent="0.25">
      <c r="B66" s="13" t="s">
        <v>99</v>
      </c>
      <c r="C66" s="14">
        <v>34.279299999999999</v>
      </c>
    </row>
    <row r="67" spans="2:3" x14ac:dyDescent="0.25">
      <c r="B67" s="13" t="s">
        <v>100</v>
      </c>
      <c r="C67" s="14">
        <v>25.700099999999999</v>
      </c>
    </row>
    <row r="68" spans="2:3" x14ac:dyDescent="0.25">
      <c r="B68" s="13" t="s">
        <v>101</v>
      </c>
      <c r="C68" s="14">
        <v>4.2870999999999997</v>
      </c>
    </row>
    <row r="69" spans="2:3" x14ac:dyDescent="0.25">
      <c r="B69" s="13" t="s">
        <v>102</v>
      </c>
      <c r="C69" s="14">
        <v>30.8902</v>
      </c>
    </row>
    <row r="70" spans="2:3" x14ac:dyDescent="0.25">
      <c r="B70" s="13" t="s">
        <v>103</v>
      </c>
      <c r="C70" s="14">
        <v>89.658000000000001</v>
      </c>
    </row>
    <row r="71" spans="2:3" x14ac:dyDescent="0.25">
      <c r="B71" s="13" t="s">
        <v>104</v>
      </c>
      <c r="C71" s="14">
        <v>29.6938</v>
      </c>
    </row>
    <row r="72" spans="2:3" x14ac:dyDescent="0.25">
      <c r="B72" s="13" t="s">
        <v>105</v>
      </c>
      <c r="C72" s="14">
        <v>12.8588</v>
      </c>
    </row>
    <row r="73" spans="2:3" x14ac:dyDescent="0.25">
      <c r="B73" s="13" t="s">
        <v>106</v>
      </c>
      <c r="C73" s="14">
        <v>15.428599999999999</v>
      </c>
    </row>
    <row r="74" spans="2:3" x14ac:dyDescent="0.25">
      <c r="B74" s="13" t="s">
        <v>107</v>
      </c>
      <c r="C74" s="14">
        <v>2.38</v>
      </c>
    </row>
    <row r="75" spans="2:3" x14ac:dyDescent="0.25">
      <c r="B75" s="13" t="s">
        <v>108</v>
      </c>
      <c r="C75" s="14">
        <v>3.8369</v>
      </c>
    </row>
    <row r="77" spans="2:3" x14ac:dyDescent="0.25">
      <c r="B77" s="1" t="s">
        <v>34</v>
      </c>
      <c r="C77" s="3">
        <f>SUM(C29:C76)</f>
        <v>942.72080000000017</v>
      </c>
    </row>
    <row r="78" spans="2:3" x14ac:dyDescent="0.25">
      <c r="B78" s="1" t="s">
        <v>35</v>
      </c>
      <c r="C78" s="3">
        <f>C77*2.5</f>
        <v>2356.8020000000006</v>
      </c>
    </row>
  </sheetData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AIP Land Redress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2013-09-02T02:45:53Z</dcterms:modified>
</cp:coreProperties>
</file>